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drljevic\Desktop\realizacija sajt\"/>
    </mc:Choice>
  </mc:AlternateContent>
  <bookViews>
    <workbookView xWindow="0" yWindow="0" windowWidth="28800" windowHeight="13590"/>
  </bookViews>
  <sheets>
    <sheet name="Sheet1" sheetId="1" r:id="rId1"/>
  </sheets>
  <externalReferences>
    <externalReference r:id="rId2"/>
  </externalReferences>
  <definedNames>
    <definedName name="KontaValidacija">[1]Konta!$A$2:$A$1505</definedName>
    <definedName name="KontniPlan">[1]Konta!$A$2:$B$1505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I18" i="1"/>
  <c r="H18" i="1"/>
  <c r="I4" i="1" l="1"/>
  <c r="K20" i="1" l="1"/>
  <c r="J20" i="1"/>
  <c r="J19" i="1" l="1"/>
  <c r="J5" i="1"/>
  <c r="J6" i="1"/>
  <c r="J7" i="1"/>
  <c r="J8" i="1"/>
  <c r="J9" i="1"/>
  <c r="J11" i="1"/>
  <c r="J12" i="1"/>
  <c r="J13" i="1"/>
  <c r="J14" i="1"/>
  <c r="J15" i="1"/>
  <c r="J16" i="1"/>
  <c r="K5" i="1"/>
  <c r="K6" i="1"/>
  <c r="K7" i="1"/>
  <c r="K8" i="1"/>
  <c r="K9" i="1"/>
  <c r="K11" i="1"/>
  <c r="K12" i="1"/>
  <c r="K13" i="1"/>
  <c r="K14" i="1"/>
  <c r="K15" i="1"/>
  <c r="K16" i="1"/>
  <c r="K19" i="1"/>
  <c r="K18" i="1"/>
  <c r="I10" i="1"/>
  <c r="H10" i="1"/>
  <c r="H4" i="1"/>
  <c r="J18" i="1" l="1"/>
  <c r="J17" i="1"/>
  <c r="J10" i="1"/>
  <c r="H3" i="1"/>
  <c r="J4" i="1"/>
  <c r="K10" i="1"/>
  <c r="K4" i="1"/>
  <c r="I3" i="1"/>
  <c r="H21" i="1" l="1"/>
  <c r="K17" i="1"/>
  <c r="I21" i="1"/>
  <c r="J3" i="1"/>
  <c r="K3" i="1"/>
  <c r="K21" i="1" l="1"/>
  <c r="J21" i="1"/>
</calcChain>
</file>

<file path=xl/sharedStrings.xml><?xml version="1.0" encoding="utf-8"?>
<sst xmlns="http://schemas.openxmlformats.org/spreadsheetml/2006/main" count="24" uniqueCount="24">
  <si>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</si>
  <si>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</si>
  <si>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</si>
  <si>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</si>
  <si>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</si>
  <si>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</si>
  <si>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</si>
  <si>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</si>
  <si>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</si>
  <si>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</si>
  <si>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</si>
  <si>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</si>
  <si>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</si>
  <si>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</si>
  <si>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</si>
  <si>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</si>
  <si>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</si>
  <si>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</si>
  <si>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</si>
  <si>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</si>
  <si>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</si>
  <si>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</si>
  <si>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НЕМАТЕРИЈАЛНА ИМОВИНА</t>
  </si>
  <si>
    <t>РЕАЛИЗАЦИЈА БУЏЕТА СА 31.12.2021.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</si>
</sst>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1" xfId="0" applyBorder="1"/>
    <xf numFmtId="0" fontId="0" fillId="0" borderId="8" xfId="0" applyBorder="1"/>
    <xf numFmtId="0" fontId="1" fillId="2" borderId="8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4" fontId="0" fillId="2" borderId="1" xfId="0" applyNumberFormat="1" applyFill="1" applyBorder="1"/>
    <xf numFmtId="4" fontId="0" fillId="2" borderId="9" xfId="0" applyNumberFormat="1" applyFill="1" applyBorder="1"/>
    <xf numFmtId="4" fontId="0" fillId="0" borderId="1" xfId="0" applyNumberFormat="1" applyBorder="1"/>
    <xf numFmtId="4" fontId="0" fillId="3" borderId="9" xfId="0" applyNumberFormat="1" applyFill="1" applyBorder="1"/>
    <xf numFmtId="4" fontId="0" fillId="3" borderId="11" xfId="0" applyNumberFormat="1" applyFill="1" applyBorder="1"/>
    <xf numFmtId="10" fontId="0" fillId="2" borderId="1" xfId="0" applyNumberFormat="1" applyFill="1" applyBorder="1"/>
    <xf numFmtId="10" fontId="0" fillId="3" borderId="1" xfId="0" applyNumberFormat="1" applyFill="1" applyBorder="1"/>
    <xf numFmtId="10" fontId="0" fillId="3" borderId="10" xfId="0" applyNumberFormat="1" applyFill="1" applyBorder="1"/>
    <xf numFmtId="4" fontId="1" fillId="2" borderId="13" xfId="0" applyNumberFormat="1" applyFont="1" applyFill="1" applyBorder="1"/>
    <xf numFmtId="10" fontId="1" fillId="2" borderId="6" xfId="0" applyNumberFormat="1" applyFont="1" applyFill="1" applyBorder="1"/>
    <xf numFmtId="4" fontId="1" fillId="2" borderId="7" xfId="0" applyNumberFormat="1" applyFont="1" applyFill="1" applyBorder="1"/>
    <xf numFmtId="10" fontId="0" fillId="3" borderId="15" xfId="0" applyNumberFormat="1" applyFill="1" applyBorder="1"/>
    <xf numFmtId="4" fontId="0" fillId="3" borderId="14" xfId="0" applyNumberFormat="1" applyFill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drljevic/Desktop/JANUAR/RealizacijaBudzet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0"/>
      <sheetData sheetId="1" refreshError="1"/>
      <sheetData sheetId="2" refreshError="1"/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23" sqref="L23"/>
    </sheetView>
  </sheetViews>
  <sheetFormatPr defaultRowHeight="15" x14ac:dyDescent="0.25"/>
  <cols>
    <col min="7" max="7" width="21.42578125" customWidth="1"/>
    <col min="8" max="8" width="12.7109375" bestFit="1" customWidth="1"/>
    <col min="9" max="9" width="14.42578125" bestFit="1" customWidth="1"/>
    <col min="11" max="11" width="15.85546875" bestFit="1" customWidth="1"/>
  </cols>
  <sheetData>
    <row r="1" spans="1:11" ht="22.5" customHeight="1" thickBot="1" x14ac:dyDescent="0.3">
      <c r="A1" s="1" t="s">
        <v>23</v>
      </c>
      <c r="B1" s="1"/>
      <c r="C1" s="1"/>
      <c r="D1" s="1"/>
      <c r="E1" s="1"/>
    </row>
    <row r="2" spans="1:11" x14ac:dyDescent="0.2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x14ac:dyDescent="0.2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59354000</v>
      </c>
      <c r="I3" s="19">
        <f>SUM(I4,I10)</f>
        <v>57819132.68</v>
      </c>
      <c r="J3" s="24">
        <f>I3/H3</f>
        <v>0.97414045691949991</v>
      </c>
      <c r="K3" s="20">
        <f>SUM(H3-I3)</f>
        <v>1534867.3200000003</v>
      </c>
    </row>
    <row r="4" spans="1:11" x14ac:dyDescent="0.2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30118000</v>
      </c>
      <c r="I4" s="21">
        <f>SUM(I5:I9)</f>
        <v>29300269.66</v>
      </c>
      <c r="J4" s="25">
        <f t="shared" ref="J4:J21" si="0">I4/H4</f>
        <v>0.97284911547911546</v>
      </c>
      <c r="K4" s="22">
        <f t="shared" ref="K4:K21" si="1">SUM(H4-I4)</f>
        <v>817730.33999999985</v>
      </c>
    </row>
    <row r="5" spans="1:11" x14ac:dyDescent="0.25">
      <c r="A5" s="7"/>
      <c r="C5" s="9">
        <v>411000</v>
      </c>
      <c r="D5" s="9" t="s">
        <v>2</v>
      </c>
      <c r="E5" s="9"/>
      <c r="F5" s="9"/>
      <c r="G5" s="9"/>
      <c r="H5" s="21">
        <v>24681000</v>
      </c>
      <c r="I5" s="21">
        <v>24590445.489999998</v>
      </c>
      <c r="J5" s="25">
        <f t="shared" si="0"/>
        <v>0.99633100320084267</v>
      </c>
      <c r="K5" s="22">
        <f t="shared" si="1"/>
        <v>90554.510000001639</v>
      </c>
    </row>
    <row r="6" spans="1:11" x14ac:dyDescent="0.25">
      <c r="A6" s="7"/>
      <c r="C6" s="9">
        <v>412000</v>
      </c>
      <c r="D6" s="9" t="s">
        <v>3</v>
      </c>
      <c r="E6" s="9"/>
      <c r="F6" s="9"/>
      <c r="G6" s="9"/>
      <c r="H6" s="21">
        <v>4114000</v>
      </c>
      <c r="I6" s="21">
        <v>4094309.25</v>
      </c>
      <c r="J6" s="25">
        <f t="shared" si="0"/>
        <v>0.99521372143898879</v>
      </c>
      <c r="K6" s="22">
        <f t="shared" si="1"/>
        <v>19690.75</v>
      </c>
    </row>
    <row r="7" spans="1:11" x14ac:dyDescent="0.25">
      <c r="A7" s="7"/>
      <c r="C7" s="9">
        <v>413000</v>
      </c>
      <c r="D7" s="9" t="s">
        <v>4</v>
      </c>
      <c r="E7" s="9"/>
      <c r="F7" s="9"/>
      <c r="G7" s="9"/>
      <c r="H7" s="21">
        <v>108000</v>
      </c>
      <c r="I7" s="21">
        <v>42000</v>
      </c>
      <c r="J7" s="25">
        <f t="shared" si="0"/>
        <v>0.3888888888888889</v>
      </c>
      <c r="K7" s="22">
        <f t="shared" si="1"/>
        <v>66000</v>
      </c>
    </row>
    <row r="8" spans="1:11" x14ac:dyDescent="0.25">
      <c r="A8" s="7"/>
      <c r="C8" s="9">
        <v>414000</v>
      </c>
      <c r="D8" s="9" t="s">
        <v>5</v>
      </c>
      <c r="E8" s="9"/>
      <c r="F8" s="9"/>
      <c r="G8" s="9"/>
      <c r="H8" s="21">
        <v>450000</v>
      </c>
      <c r="I8" s="21">
        <v>0</v>
      </c>
      <c r="J8" s="25">
        <f t="shared" si="0"/>
        <v>0</v>
      </c>
      <c r="K8" s="22">
        <f t="shared" si="1"/>
        <v>450000</v>
      </c>
    </row>
    <row r="9" spans="1:11" x14ac:dyDescent="0.25">
      <c r="A9" s="7"/>
      <c r="C9" s="9">
        <v>415000</v>
      </c>
      <c r="D9" s="9" t="s">
        <v>6</v>
      </c>
      <c r="E9" s="9"/>
      <c r="F9" s="9"/>
      <c r="G9" s="9"/>
      <c r="H9" s="21">
        <v>765000</v>
      </c>
      <c r="I9" s="21">
        <v>573514.92000000004</v>
      </c>
      <c r="J9" s="25">
        <f t="shared" si="0"/>
        <v>0.74969270588235304</v>
      </c>
      <c r="K9" s="22">
        <f t="shared" si="1"/>
        <v>191485.07999999996</v>
      </c>
    </row>
    <row r="10" spans="1:11" x14ac:dyDescent="0.2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29236000</v>
      </c>
      <c r="I10" s="21">
        <f>SUM(I11:I16)</f>
        <v>28518863.02</v>
      </c>
      <c r="J10" s="25">
        <f t="shared" si="0"/>
        <v>0.9754707559173621</v>
      </c>
      <c r="K10" s="22">
        <f t="shared" si="1"/>
        <v>717136.98000000045</v>
      </c>
    </row>
    <row r="11" spans="1:11" x14ac:dyDescent="0.2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2240000</v>
      </c>
      <c r="I11" s="21">
        <v>2193429.13</v>
      </c>
      <c r="J11" s="25">
        <f t="shared" si="0"/>
        <v>0.97920943303571428</v>
      </c>
      <c r="K11" s="22">
        <f t="shared" si="1"/>
        <v>46570.870000000112</v>
      </c>
    </row>
    <row r="12" spans="1:11" x14ac:dyDescent="0.2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956000</v>
      </c>
      <c r="I12" s="21">
        <v>390698.97</v>
      </c>
      <c r="J12" s="25">
        <f t="shared" si="0"/>
        <v>0.40868093096234309</v>
      </c>
      <c r="K12" s="22">
        <f t="shared" si="1"/>
        <v>565301.03</v>
      </c>
    </row>
    <row r="13" spans="1:11" x14ac:dyDescent="0.2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23688000</v>
      </c>
      <c r="I13" s="21">
        <v>23686316.02</v>
      </c>
      <c r="J13" s="25">
        <f t="shared" si="0"/>
        <v>0.99992890999662276</v>
      </c>
      <c r="K13" s="22">
        <f t="shared" si="1"/>
        <v>1683.980000000447</v>
      </c>
    </row>
    <row r="14" spans="1:11" x14ac:dyDescent="0.2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547000</v>
      </c>
      <c r="I14" s="21">
        <v>519330</v>
      </c>
      <c r="J14" s="25">
        <f t="shared" si="0"/>
        <v>0.9494149908592322</v>
      </c>
      <c r="K14" s="22">
        <f t="shared" si="1"/>
        <v>27670</v>
      </c>
    </row>
    <row r="15" spans="1:11" x14ac:dyDescent="0.2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285000</v>
      </c>
      <c r="I15" s="21">
        <v>249960.6</v>
      </c>
      <c r="J15" s="25">
        <f t="shared" si="0"/>
        <v>0.87705473684210533</v>
      </c>
      <c r="K15" s="22">
        <f t="shared" si="1"/>
        <v>35039.399999999994</v>
      </c>
    </row>
    <row r="16" spans="1:11" x14ac:dyDescent="0.2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1520000</v>
      </c>
      <c r="I16" s="21">
        <v>1479128.3</v>
      </c>
      <c r="J16" s="25">
        <f t="shared" si="0"/>
        <v>0.97311072368421059</v>
      </c>
      <c r="K16" s="22">
        <f t="shared" si="1"/>
        <v>40871.699999999953</v>
      </c>
    </row>
    <row r="17" spans="1:11" x14ac:dyDescent="0.2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H18</f>
        <v>540000</v>
      </c>
      <c r="I17" s="19">
        <f>I18</f>
        <v>525929</v>
      </c>
      <c r="J17" s="24">
        <f t="shared" si="0"/>
        <v>0.97394259259259264</v>
      </c>
      <c r="K17" s="20">
        <f t="shared" si="1"/>
        <v>14071</v>
      </c>
    </row>
    <row r="18" spans="1:11" x14ac:dyDescent="0.2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SUM(H19:H20)</f>
        <v>540000</v>
      </c>
      <c r="I18" s="21">
        <f>SUM(I19:I20)</f>
        <v>525929</v>
      </c>
      <c r="J18" s="25">
        <f t="shared" si="0"/>
        <v>0.97394259259259264</v>
      </c>
      <c r="K18" s="22">
        <f>SUM(H18-I18)</f>
        <v>14071</v>
      </c>
    </row>
    <row r="19" spans="1:11" x14ac:dyDescent="0.25">
      <c r="A19" s="7"/>
      <c r="B19" s="32"/>
      <c r="C19" s="9">
        <v>512000</v>
      </c>
      <c r="D19" s="9" t="s">
        <v>16</v>
      </c>
      <c r="E19" s="9"/>
      <c r="F19" s="9"/>
      <c r="G19" s="9"/>
      <c r="H19" s="21">
        <v>440000</v>
      </c>
      <c r="I19" s="21">
        <v>437285</v>
      </c>
      <c r="J19" s="30">
        <f t="shared" si="0"/>
        <v>0.99382954545454549</v>
      </c>
      <c r="K19" s="31">
        <f t="shared" si="1"/>
        <v>2715</v>
      </c>
    </row>
    <row r="20" spans="1:11" ht="15.75" thickBot="1" x14ac:dyDescent="0.3">
      <c r="A20" s="7"/>
      <c r="B20" s="6"/>
      <c r="C20" s="9">
        <v>515000</v>
      </c>
      <c r="D20" s="9" t="s">
        <v>22</v>
      </c>
      <c r="E20" s="9"/>
      <c r="F20" s="9"/>
      <c r="G20" s="9"/>
      <c r="H20" s="21">
        <v>100000</v>
      </c>
      <c r="I20" s="21">
        <v>88644</v>
      </c>
      <c r="J20" s="26">
        <f t="shared" ref="J20" si="2">I20/H20</f>
        <v>0.88644000000000001</v>
      </c>
      <c r="K20" s="23">
        <f t="shared" ref="K20" si="3">SUM(H20-I20)</f>
        <v>11356</v>
      </c>
    </row>
    <row r="21" spans="1:11" ht="15.75" thickBot="1" x14ac:dyDescent="0.3">
      <c r="A21" s="16" t="s">
        <v>17</v>
      </c>
      <c r="B21" s="17"/>
      <c r="C21" s="18"/>
      <c r="D21" s="18"/>
      <c r="E21" s="18"/>
      <c r="F21" s="18"/>
      <c r="G21" s="18"/>
      <c r="H21" s="27">
        <f>SUM(H3,H17)</f>
        <v>59894000</v>
      </c>
      <c r="I21" s="27">
        <f>SUM(I3,I17)</f>
        <v>58345061.68</v>
      </c>
      <c r="J21" s="28">
        <f t="shared" si="0"/>
        <v>0.97413867298894719</v>
      </c>
      <c r="K21" s="29">
        <f t="shared" si="1"/>
        <v>1548938.3200000003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marina.drljevic</dc:creator>
  <cp:lastModifiedBy>marina.drljevic</cp:lastModifiedBy>
  <cp:lastPrinted>2021-09-28T11:20:32Z</cp:lastPrinted>
  <dcterms:created xsi:type="dcterms:W3CDTF">2020-10-02T08:13:43Z</dcterms:created>
  <dcterms:modified xsi:type="dcterms:W3CDTF">2022-01-26T11:44:59Z</dcterms:modified>
</cp:coreProperties>
</file>